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adinecatering\Desktop\Important Printables\"/>
    </mc:Choice>
  </mc:AlternateContent>
  <xr:revisionPtr revIDLastSave="0" documentId="13_ncr:1_{CB0CE259-FE6D-442F-AC06-411B619206B2}" xr6:coauthVersionLast="47" xr6:coauthVersionMax="47" xr10:uidLastSave="{00000000-0000-0000-0000-000000000000}"/>
  <bookViews>
    <workbookView xWindow="-120" yWindow="-120" windowWidth="29040" windowHeight="15840" xr2:uid="{F214DF8C-3044-4042-A84C-98905DC062CC}"/>
  </bookViews>
  <sheets>
    <sheet name="Sheet1" sheetId="1" r:id="rId1"/>
    <sheet name="Sheet2" sheetId="2" state="hidden" r:id="rId2"/>
  </sheets>
  <definedNames>
    <definedName name="_xlnm.Print_Area" localSheetId="0">Sheet1!$A$1:$F$52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E51" i="1" s="1"/>
  <c r="C44" i="1" l="1"/>
  <c r="E44" i="1" s="1"/>
  <c r="E45" i="1"/>
  <c r="E46" i="1"/>
  <c r="E47" i="1"/>
  <c r="E48" i="1"/>
  <c r="E49" i="1"/>
  <c r="C42" i="1"/>
  <c r="E42" i="1" s="1"/>
  <c r="C43" i="1"/>
  <c r="E43" i="1" s="1"/>
  <c r="C39" i="1" l="1"/>
  <c r="E39" i="1" s="1"/>
  <c r="C40" i="1"/>
  <c r="E40" i="1" s="1"/>
  <c r="C41" i="1"/>
  <c r="E41" i="1" s="1"/>
  <c r="C38" i="1"/>
  <c r="E38" i="1" s="1"/>
  <c r="C35" i="1" l="1"/>
  <c r="C36" i="1"/>
  <c r="C34" i="1"/>
  <c r="C28" i="1"/>
  <c r="C29" i="1"/>
  <c r="C30" i="1"/>
  <c r="C31" i="1"/>
  <c r="C32" i="1"/>
  <c r="C27" i="1"/>
  <c r="C25" i="1"/>
  <c r="C24" i="1"/>
  <c r="C22" i="1"/>
  <c r="C21" i="1"/>
  <c r="C19" i="1"/>
  <c r="C18" i="1"/>
  <c r="B35" i="1"/>
  <c r="B36" i="1"/>
  <c r="B34" i="1"/>
  <c r="B28" i="1"/>
  <c r="B29" i="1"/>
  <c r="B30" i="1"/>
  <c r="B31" i="1"/>
  <c r="B32" i="1"/>
  <c r="B27" i="1"/>
  <c r="B25" i="1"/>
  <c r="B24" i="1"/>
  <c r="B22" i="1"/>
  <c r="B21" i="1"/>
  <c r="B19" i="1"/>
  <c r="B18" i="1"/>
  <c r="E32" i="1" l="1"/>
  <c r="E31" i="1"/>
  <c r="E36" i="1" l="1"/>
  <c r="E35" i="1"/>
  <c r="E34" i="1"/>
  <c r="E30" i="1"/>
  <c r="E29" i="1"/>
  <c r="E28" i="1"/>
  <c r="E27" i="1"/>
  <c r="E25" i="1"/>
  <c r="E24" i="1"/>
  <c r="E22" i="1"/>
  <c r="E21" i="1"/>
  <c r="E19" i="1"/>
  <c r="E18" i="1"/>
  <c r="E50" i="1" l="1"/>
  <c r="E52" i="1" s="1"/>
</calcChain>
</file>

<file path=xl/sharedStrings.xml><?xml version="1.0" encoding="utf-8"?>
<sst xmlns="http://schemas.openxmlformats.org/spreadsheetml/2006/main" count="117" uniqueCount="82">
  <si>
    <r>
      <t>Inv. Ref:</t>
    </r>
    <r>
      <rPr>
        <sz val="9"/>
        <color theme="1"/>
        <rFont val="Arial"/>
        <family val="2"/>
      </rPr>
      <t xml:space="preserve">  </t>
    </r>
  </si>
  <si>
    <t xml:space="preserve">                                                             Sub total</t>
  </si>
  <si>
    <t xml:space="preserve">                                                         Delivery Fee</t>
  </si>
  <si>
    <t xml:space="preserve">                                                            Total inc. GST</t>
  </si>
  <si>
    <r>
      <t xml:space="preserve">                                                                                                                             </t>
    </r>
    <r>
      <rPr>
        <b/>
        <sz val="9"/>
        <color rgb="FF000000"/>
        <rFont val="Arial"/>
        <family val="2"/>
      </rPr>
      <t>Price                Qty             TOTAL</t>
    </r>
  </si>
  <si>
    <t>Classic Sandwich Platters</t>
  </si>
  <si>
    <t>Classic Wrap Platter</t>
  </si>
  <si>
    <t>Gourmet Wrap Platter</t>
  </si>
  <si>
    <t>Hot Finger Food Platters</t>
  </si>
  <si>
    <t>Sausage Rolls doz</t>
  </si>
  <si>
    <t>Beef Pies doz</t>
  </si>
  <si>
    <t>Chicken Pies doz</t>
  </si>
  <si>
    <t>Cheese &amp; Spinach Triangles doz</t>
  </si>
  <si>
    <t>Arancini Balls doz</t>
  </si>
  <si>
    <t>Pumpkin &amp; Lentil Tart doz</t>
  </si>
  <si>
    <t>Zucchini Slice doz</t>
  </si>
  <si>
    <t>Sweets, Fruit &amp; Cheese Platters</t>
  </si>
  <si>
    <t>Other</t>
  </si>
  <si>
    <t>Individual sandwiches</t>
  </si>
  <si>
    <t>Individual classic wraps</t>
  </si>
  <si>
    <t>Individual Gourmet wraps</t>
  </si>
  <si>
    <t>Juice 2lt</t>
  </si>
  <si>
    <t>Purchase Order #</t>
  </si>
  <si>
    <t>NOTES/ CHOICES</t>
  </si>
  <si>
    <t>Half Platter 20 pieces (5 sandwiches)</t>
  </si>
  <si>
    <t>Full Platter 36 pieces (9 sandwiches)</t>
  </si>
  <si>
    <t>Half Platter 18 pieces (3 wraps)</t>
  </si>
  <si>
    <t>Full Platter 36 pieces (6 wraps)</t>
  </si>
  <si>
    <t>Mini Croissants each</t>
  </si>
  <si>
    <t>Mini Muffins each</t>
  </si>
  <si>
    <t>Morning Tea Platters per person</t>
  </si>
  <si>
    <t>Breakfast wraps each</t>
  </si>
  <si>
    <t>Drinks each</t>
  </si>
  <si>
    <t>Tea &amp; Coffee per person</t>
  </si>
  <si>
    <t>Urn hire per day</t>
  </si>
  <si>
    <r>
      <t>Delivery time</t>
    </r>
    <r>
      <rPr>
        <sz val="9"/>
        <color theme="1"/>
        <rFont val="Arial"/>
        <family val="2"/>
      </rPr>
      <t>: (Please allow a half hour delivery window)</t>
    </r>
    <r>
      <rPr>
        <b/>
        <sz val="9"/>
        <color theme="1"/>
        <rFont val="Arial"/>
        <family val="2"/>
      </rPr>
      <t xml:space="preserve"> </t>
    </r>
  </si>
  <si>
    <t>Finger food</t>
  </si>
  <si>
    <t>Sandwiches</t>
  </si>
  <si>
    <t>Breakfast  and morning tea</t>
  </si>
  <si>
    <t>Platters</t>
  </si>
  <si>
    <t>Classic Wraps</t>
  </si>
  <si>
    <t>Gourmet wraps</t>
  </si>
  <si>
    <t>Individual</t>
  </si>
  <si>
    <t>Half salad platter (3-5pax)</t>
  </si>
  <si>
    <t>Full salad platter (8-10pax)</t>
  </si>
  <si>
    <t>Fruit platter half (3-5pax)</t>
  </si>
  <si>
    <t>Fruit platter full (8-10pax)</t>
  </si>
  <si>
    <t>Cheese Platter (10pax)</t>
  </si>
  <si>
    <t>Antipasto platter (10pax)</t>
  </si>
  <si>
    <t>Assorted Mini Quiches doz</t>
  </si>
  <si>
    <t>Pumpkin &amp; Chorizo Tarts doz</t>
  </si>
  <si>
    <t>Roast Chicken Pieces with gravy (platter for 10)</t>
  </si>
  <si>
    <t>Chicken Schnitzel tenders with lemon (platter for 10)</t>
  </si>
  <si>
    <t>Slow cooked pork with smokey BBQ sauce (platter for 10)</t>
  </si>
  <si>
    <t>Beer battered fish pieces with tartare and lemon (platter for 10)</t>
  </si>
  <si>
    <t>Haloumi, corn and zucchini fritters with garlic yoghurt (platter for 10)</t>
  </si>
  <si>
    <t>Falafel with spiced yoghurt (platter for 10)</t>
  </si>
  <si>
    <t>Trio of Sliders (3 per person min 4pax)</t>
  </si>
  <si>
    <t>Mains &amp; sides</t>
  </si>
  <si>
    <t>Roasted Potatoes (10pax)</t>
  </si>
  <si>
    <t>Mixed Root Vegetables (10pax)</t>
  </si>
  <si>
    <t>Mac n' Cheese (10pax)</t>
  </si>
  <si>
    <t>Steamed Vegtables (10pax)</t>
  </si>
  <si>
    <t>Creamed Potato Bake (10pax)</t>
  </si>
  <si>
    <t>Delivery</t>
  </si>
  <si>
    <t>Less than 10km</t>
  </si>
  <si>
    <t>11-20km</t>
  </si>
  <si>
    <t>20-30km</t>
  </si>
  <si>
    <t>30km</t>
  </si>
  <si>
    <t>NIL</t>
  </si>
  <si>
    <t>Eng4d1n3C</t>
  </si>
  <si>
    <t>Billing Address:</t>
  </si>
  <si>
    <t xml:space="preserve">Allergies:  </t>
  </si>
  <si>
    <t>No of people</t>
  </si>
  <si>
    <t>Phone:</t>
  </si>
  <si>
    <t>Slice platter - 20 pieces</t>
  </si>
  <si>
    <t xml:space="preserve">Date: </t>
  </si>
  <si>
    <t xml:space="preserve">Contact name: 
Company: </t>
  </si>
  <si>
    <t>Delivery Address:</t>
  </si>
  <si>
    <t xml:space="preserve">Email: </t>
  </si>
  <si>
    <t>Pork Spring rolls doz</t>
  </si>
  <si>
    <t>Vegetable Spring rolls doz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</si>
</sst>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rgb="FF171717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rgb="FF00B05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 style="medium">
        <color indexed="64"/>
      </bottom>
      <diagonal/>
    </border>
    <border>
      <left/>
      <right style="medium">
        <color rgb="FFA6A6A6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A6A6A6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/>
      <right style="medium">
        <color rgb="FFA6A6A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A6A6A6"/>
      </bottom>
      <diagonal/>
    </border>
    <border>
      <left/>
      <right/>
      <top style="medium">
        <color indexed="64"/>
      </top>
      <bottom style="medium">
        <color rgb="FFA6A6A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vertical="center"/>
    </xf>
    <xf numFmtId="8" fontId="7" fillId="0" borderId="1" xfId="0" applyNumberFormat="1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0" fillId="0" borderId="11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8" fontId="0" fillId="0" borderId="0" xfId="0" applyNumberFormat="1"/>
    <xf numFmtId="44" fontId="0" fillId="0" borderId="0" xfId="2" applyFont="1"/>
    <xf numFmtId="8" fontId="10" fillId="0" borderId="1" xfId="0" applyNumberFormat="1" applyFont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8" fontId="10" fillId="3" borderId="1" xfId="0" applyNumberFormat="1" applyFont="1" applyFill="1" applyBorder="1" applyAlignment="1" applyProtection="1">
      <alignment horizontal="center" vertical="center" wrapText="1"/>
      <protection hidden="1"/>
    </xf>
    <xf numFmtId="8" fontId="3" fillId="0" borderId="10" xfId="0" applyNumberFormat="1" applyFont="1" applyBorder="1" applyAlignment="1" applyProtection="1">
      <alignment horizontal="center" vertical="center" wrapText="1"/>
      <protection hidden="1"/>
    </xf>
    <xf numFmtId="0" fontId="14" fillId="3" borderId="5" xfId="0" applyFont="1" applyFill="1" applyBorder="1" applyAlignment="1" applyProtection="1">
      <alignment vertical="center" wrapText="1"/>
      <protection hidden="1"/>
    </xf>
    <xf numFmtId="0" fontId="7" fillId="3" borderId="1" xfId="0" applyFont="1" applyFill="1" applyBorder="1" applyAlignment="1" applyProtection="1">
      <alignment vertical="center" wrapText="1"/>
      <protection hidden="1"/>
    </xf>
    <xf numFmtId="0" fontId="13" fillId="0" borderId="5" xfId="0" applyFont="1" applyBorder="1" applyAlignment="1" applyProtection="1">
      <alignment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8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9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 applyProtection="1">
      <alignment vertical="center" wrapText="1"/>
      <protection hidden="1"/>
    </xf>
    <xf numFmtId="0" fontId="11" fillId="3" borderId="1" xfId="0" applyFont="1" applyFill="1" applyBorder="1" applyAlignment="1" applyProtection="1">
      <alignment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right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vertical="center" wrapText="1"/>
      <protection hidden="1"/>
    </xf>
    <xf numFmtId="0" fontId="12" fillId="0" borderId="11" xfId="0" applyFont="1" applyBorder="1" applyAlignment="1" applyProtection="1">
      <alignment vertical="center" wrapText="1"/>
      <protection hidden="1"/>
    </xf>
    <xf numFmtId="0" fontId="10" fillId="0" borderId="9" xfId="0" applyFont="1" applyBorder="1" applyAlignment="1" applyProtection="1">
      <alignment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4" fontId="3" fillId="0" borderId="2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8" fontId="0" fillId="0" borderId="0" xfId="0" applyNumberFormat="1" applyBorder="1"/>
    <xf numFmtId="0" fontId="13" fillId="0" borderId="0" xfId="0" applyFont="1" applyBorder="1" applyAlignment="1" applyProtection="1">
      <alignment vertical="center" wrapText="1"/>
      <protection hidden="1"/>
    </xf>
    <xf numFmtId="0" fontId="14" fillId="0" borderId="0" xfId="0" applyFont="1" applyFill="1" applyBorder="1" applyAlignment="1">
      <alignment vertical="center" wrapText="1"/>
    </xf>
    <xf numFmtId="44" fontId="0" fillId="0" borderId="0" xfId="2" applyFont="1" applyBorder="1"/>
    <xf numFmtId="0" fontId="0" fillId="3" borderId="0" xfId="0" applyFill="1"/>
    <xf numFmtId="0" fontId="20" fillId="3" borderId="0" xfId="0" applyFont="1" applyFill="1"/>
    <xf numFmtId="44" fontId="0" fillId="3" borderId="0" xfId="2" applyFont="1" applyFill="1"/>
    <xf numFmtId="44" fontId="20" fillId="3" borderId="0" xfId="2" applyFont="1" applyFill="1"/>
    <xf numFmtId="44" fontId="10" fillId="0" borderId="1" xfId="0" applyNumberFormat="1" applyFont="1" applyBorder="1" applyAlignment="1" applyProtection="1">
      <alignment horizontal="center" vertical="center" wrapText="1"/>
      <protection hidden="1"/>
    </xf>
    <xf numFmtId="44" fontId="7" fillId="0" borderId="1" xfId="0" applyNumberFormat="1" applyFont="1" applyBorder="1" applyAlignment="1" applyProtection="1">
      <alignment horizontal="center" vertical="center" wrapText="1"/>
      <protection hidden="1"/>
    </xf>
    <xf numFmtId="8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right" vertical="center" wrapText="1"/>
      <protection hidden="1"/>
    </xf>
    <xf numFmtId="0" fontId="12" fillId="0" borderId="14" xfId="0" applyFont="1" applyBorder="1" applyAlignment="1" applyProtection="1">
      <alignment vertical="center" wrapText="1"/>
      <protection hidden="1"/>
    </xf>
    <xf numFmtId="8" fontId="7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27" xfId="0" applyFont="1" applyFill="1" applyBorder="1" applyAlignment="1" applyProtection="1">
      <alignment vertical="center" wrapText="1"/>
      <protection hidden="1"/>
    </xf>
    <xf numFmtId="0" fontId="5" fillId="0" borderId="27" xfId="0" applyFont="1" applyBorder="1" applyAlignment="1" applyProtection="1">
      <alignment horizontal="right" vertical="center" wrapText="1"/>
      <protection hidden="1"/>
    </xf>
    <xf numFmtId="0" fontId="13" fillId="0" borderId="28" xfId="0" applyFont="1" applyFill="1" applyBorder="1" applyAlignment="1" applyProtection="1">
      <alignment vertical="center" wrapText="1"/>
      <protection hidden="1"/>
    </xf>
    <xf numFmtId="0" fontId="13" fillId="0" borderId="29" xfId="0" applyFont="1" applyFill="1" applyBorder="1" applyAlignment="1" applyProtection="1">
      <alignment vertical="center" wrapText="1"/>
      <protection hidden="1"/>
    </xf>
    <xf numFmtId="0" fontId="0" fillId="0" borderId="29" xfId="0" applyBorder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13" fillId="4" borderId="29" xfId="0" applyFont="1" applyFill="1" applyBorder="1" applyAlignment="1" applyProtection="1">
      <alignment vertical="center" wrapText="1"/>
      <protection locked="0"/>
    </xf>
    <xf numFmtId="0" fontId="13" fillId="4" borderId="30" xfId="0" applyFont="1" applyFill="1" applyBorder="1" applyAlignment="1" applyProtection="1">
      <alignment vertical="center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hidden="1"/>
    </xf>
    <xf numFmtId="8" fontId="3" fillId="0" borderId="13" xfId="0" applyNumberFormat="1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6" fillId="0" borderId="21" xfId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8" fillId="4" borderId="19" xfId="0" applyFont="1" applyFill="1" applyBorder="1" applyAlignment="1" applyProtection="1">
      <alignment vertical="center" wrapText="1"/>
      <protection locked="0"/>
    </xf>
    <xf numFmtId="0" fontId="18" fillId="4" borderId="0" xfId="0" applyFont="1" applyFill="1" applyBorder="1" applyAlignment="1" applyProtection="1">
      <alignment vertical="center" wrapText="1"/>
      <protection locked="0"/>
    </xf>
    <xf numFmtId="0" fontId="20" fillId="0" borderId="21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5</xdr:col>
      <xdr:colOff>2771775</xdr:colOff>
      <xdr:row>8</xdr:row>
      <xdr:rowOff>145247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9440E2-DACB-E51E-8417-D7C2EB4E8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09550"/>
          <a:ext cx="8401050" cy="1478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8A3C-ABBD-4544-9D9A-2926EA23DCDB}">
  <sheetPr>
    <pageSetUpPr fitToPage="1"/>
  </sheetPr>
  <dimension ref="B1:M99"/>
  <sheetViews>
    <sheetView tabSelected="1" topLeftCell="B1" zoomScaleNormal="100" workbookViewId="0">
      <selection activeCell="E46" sqref="E46"/>
    </sheetView>
  </sheetViews>
  <sheetFormatPr defaultRowHeight="15" x14ac:dyDescent="0.25"/>
  <cols>
    <col min="1" max="1" width="1.5703125" customWidth="1"/>
    <col min="2" max="2" width="52.140625" customWidth="1"/>
    <col min="3" max="3" width="10.28515625" customWidth="1"/>
    <col min="4" max="4" width="10.7109375" customWidth="1"/>
    <col min="5" max="5" width="11.5703125" customWidth="1"/>
    <col min="6" max="6" width="41.7109375" customWidth="1"/>
    <col min="11" max="11" width="32.42578125" bestFit="1" customWidth="1"/>
  </cols>
  <sheetData>
    <row r="1" spans="2:13" ht="15.75" thickBot="1" x14ac:dyDescent="0.3"/>
    <row r="2" spans="2:13" ht="15.75" thickBot="1" x14ac:dyDescent="0.3">
      <c r="B2" s="3"/>
      <c r="C2" s="4"/>
      <c r="D2" s="4"/>
      <c r="E2" s="4"/>
      <c r="F2" s="5"/>
    </row>
    <row r="3" spans="2:13" x14ac:dyDescent="0.25">
      <c r="B3" s="3"/>
      <c r="C3" s="4"/>
      <c r="D3" s="4"/>
      <c r="E3" s="4"/>
      <c r="F3" s="5"/>
    </row>
    <row r="4" spans="2:13" x14ac:dyDescent="0.25">
      <c r="B4" s="6"/>
      <c r="C4" s="7"/>
      <c r="D4" s="7"/>
      <c r="E4" s="7"/>
      <c r="F4" s="8"/>
    </row>
    <row r="5" spans="2:13" x14ac:dyDescent="0.25">
      <c r="B5" s="6"/>
      <c r="C5" s="7"/>
      <c r="D5" s="7"/>
      <c r="E5" s="7"/>
      <c r="F5" s="8"/>
    </row>
    <row r="6" spans="2:13" x14ac:dyDescent="0.25">
      <c r="B6" s="6"/>
      <c r="C6" s="7"/>
      <c r="D6" s="7"/>
      <c r="E6" s="7"/>
      <c r="F6" s="8"/>
    </row>
    <row r="7" spans="2:13" x14ac:dyDescent="0.25">
      <c r="B7" s="6"/>
      <c r="C7" s="7"/>
      <c r="D7" s="7"/>
      <c r="E7" s="7"/>
      <c r="F7" s="8"/>
    </row>
    <row r="8" spans="2:13" x14ac:dyDescent="0.25">
      <c r="B8" s="6"/>
      <c r="C8" s="7"/>
      <c r="D8" s="7"/>
      <c r="E8" s="7"/>
      <c r="F8" s="8"/>
    </row>
    <row r="9" spans="2:13" x14ac:dyDescent="0.25">
      <c r="B9" s="6"/>
      <c r="C9" s="7"/>
      <c r="D9" s="7"/>
      <c r="E9" s="7"/>
      <c r="F9" s="8"/>
    </row>
    <row r="10" spans="2:13" ht="36" customHeight="1" x14ac:dyDescent="0.25">
      <c r="B10" s="37" t="s">
        <v>76</v>
      </c>
      <c r="C10" s="82" t="s">
        <v>35</v>
      </c>
      <c r="D10" s="82"/>
      <c r="E10" s="70"/>
      <c r="F10" s="71"/>
    </row>
    <row r="11" spans="2:13" ht="23.25" customHeight="1" x14ac:dyDescent="0.25">
      <c r="B11" s="64" t="s">
        <v>77</v>
      </c>
      <c r="C11" s="66" t="s">
        <v>73</v>
      </c>
      <c r="D11" s="59"/>
      <c r="E11" s="59" t="s">
        <v>74</v>
      </c>
      <c r="F11" s="65"/>
    </row>
    <row r="12" spans="2:13" ht="27.75" customHeight="1" x14ac:dyDescent="0.25">
      <c r="B12" s="72" t="s">
        <v>79</v>
      </c>
      <c r="C12" s="73"/>
      <c r="D12" s="73"/>
      <c r="E12" s="73"/>
      <c r="F12" s="74"/>
    </row>
    <row r="13" spans="2:13" ht="23.25" customHeight="1" x14ac:dyDescent="0.25">
      <c r="B13" s="83" t="s">
        <v>72</v>
      </c>
      <c r="C13" s="84"/>
      <c r="D13" s="75" t="s">
        <v>0</v>
      </c>
      <c r="E13" s="75"/>
      <c r="F13" s="76"/>
    </row>
    <row r="14" spans="2:13" ht="24.75" customHeight="1" x14ac:dyDescent="0.25">
      <c r="B14" s="85" t="s">
        <v>71</v>
      </c>
      <c r="C14" s="86"/>
      <c r="D14" s="77" t="s">
        <v>22</v>
      </c>
      <c r="E14" s="77"/>
      <c r="F14" s="78"/>
    </row>
    <row r="15" spans="2:13" ht="31.5" customHeight="1" thickBot="1" x14ac:dyDescent="0.3">
      <c r="B15" s="79" t="s">
        <v>78</v>
      </c>
      <c r="C15" s="80"/>
      <c r="D15" s="80"/>
      <c r="E15" s="80"/>
      <c r="F15" s="81"/>
    </row>
    <row r="16" spans="2:13" ht="15.75" thickBot="1" x14ac:dyDescent="0.3">
      <c r="B16" s="67" t="s">
        <v>4</v>
      </c>
      <c r="C16" s="68"/>
      <c r="D16" s="68"/>
      <c r="E16" s="68"/>
      <c r="F16" s="69"/>
      <c r="M16" s="9"/>
    </row>
    <row r="17" spans="2:13" ht="15.75" thickBot="1" x14ac:dyDescent="0.3">
      <c r="B17" s="15" t="s">
        <v>5</v>
      </c>
      <c r="C17" s="16"/>
      <c r="D17" s="16"/>
      <c r="E17" s="16"/>
      <c r="F17" s="20" t="s">
        <v>23</v>
      </c>
      <c r="M17" s="9"/>
    </row>
    <row r="18" spans="2:13" ht="15.75" thickBot="1" x14ac:dyDescent="0.3">
      <c r="B18" s="17" t="str">
        <f>Sheet2!E3</f>
        <v>Half Platter 20 pieces (5 sandwiches)</v>
      </c>
      <c r="C18" s="48">
        <f>Sheet2!F3</f>
        <v>40</v>
      </c>
      <c r="D18" s="35"/>
      <c r="E18" s="11">
        <f>D18*C18</f>
        <v>0</v>
      </c>
      <c r="F18" s="36"/>
      <c r="M18" s="9"/>
    </row>
    <row r="19" spans="2:13" ht="15.75" thickBot="1" x14ac:dyDescent="0.3">
      <c r="B19" s="17" t="str">
        <f>Sheet2!E4</f>
        <v>Full Platter 36 pieces (9 sandwiches)</v>
      </c>
      <c r="C19" s="48">
        <f>Sheet2!F4</f>
        <v>80</v>
      </c>
      <c r="D19" s="35"/>
      <c r="E19" s="11">
        <f>D19*C19</f>
        <v>0</v>
      </c>
      <c r="F19" s="36"/>
      <c r="M19" s="9"/>
    </row>
    <row r="20" spans="2:13" ht="15.75" thickBot="1" x14ac:dyDescent="0.3">
      <c r="B20" s="15" t="s">
        <v>6</v>
      </c>
      <c r="C20" s="12"/>
      <c r="D20" s="12"/>
      <c r="E20" s="12"/>
      <c r="F20" s="21"/>
      <c r="M20" s="9"/>
    </row>
    <row r="21" spans="2:13" ht="15.75" thickBot="1" x14ac:dyDescent="0.3">
      <c r="B21" s="17" t="str">
        <f>Sheet2!E6</f>
        <v>Half Platter 18 pieces (3 wraps)</v>
      </c>
      <c r="C21" s="48">
        <f>Sheet2!F6</f>
        <v>40</v>
      </c>
      <c r="D21" s="35"/>
      <c r="E21" s="11">
        <f>D21*C21</f>
        <v>0</v>
      </c>
      <c r="F21" s="36"/>
      <c r="M21" s="9"/>
    </row>
    <row r="22" spans="2:13" ht="15.75" thickBot="1" x14ac:dyDescent="0.3">
      <c r="B22" s="17" t="str">
        <f>Sheet2!E7</f>
        <v>Full Platter 36 pieces (6 wraps)</v>
      </c>
      <c r="C22" s="48">
        <f>Sheet2!F7</f>
        <v>80</v>
      </c>
      <c r="D22" s="35"/>
      <c r="E22" s="11">
        <f>D22*C22</f>
        <v>0</v>
      </c>
      <c r="F22" s="36"/>
      <c r="M22" s="9"/>
    </row>
    <row r="23" spans="2:13" ht="15.75" thickBot="1" x14ac:dyDescent="0.3">
      <c r="B23" s="15" t="s">
        <v>7</v>
      </c>
      <c r="C23" s="12"/>
      <c r="D23" s="22"/>
      <c r="E23" s="12"/>
      <c r="F23" s="23"/>
    </row>
    <row r="24" spans="2:13" ht="15.75" thickBot="1" x14ac:dyDescent="0.3">
      <c r="B24" s="17" t="str">
        <f>Sheet2!E9</f>
        <v>Half Platter 18 pieces (3 wraps)</v>
      </c>
      <c r="C24" s="48">
        <f>Sheet2!F9</f>
        <v>48</v>
      </c>
      <c r="D24" s="35"/>
      <c r="E24" s="11">
        <f t="shared" ref="E24:E25" si="0">D24*C24</f>
        <v>0</v>
      </c>
      <c r="F24" s="36"/>
    </row>
    <row r="25" spans="2:13" ht="15.75" thickBot="1" x14ac:dyDescent="0.3">
      <c r="B25" s="17" t="str">
        <f>Sheet2!E10</f>
        <v>Full Platter 36 pieces (6 wraps)</v>
      </c>
      <c r="C25" s="48">
        <f>Sheet2!F10</f>
        <v>89</v>
      </c>
      <c r="D25" s="35"/>
      <c r="E25" s="11">
        <f t="shared" si="0"/>
        <v>0</v>
      </c>
      <c r="F25" s="36"/>
    </row>
    <row r="26" spans="2:13" ht="15.75" thickBot="1" x14ac:dyDescent="0.3">
      <c r="B26" s="15" t="s">
        <v>8</v>
      </c>
      <c r="C26" s="12"/>
      <c r="D26" s="12"/>
      <c r="E26" s="12"/>
      <c r="F26" s="23"/>
    </row>
    <row r="27" spans="2:13" ht="15.75" thickBot="1" x14ac:dyDescent="0.3">
      <c r="B27" s="17" t="str">
        <f>Sheet2!B3</f>
        <v>Sausage Rolls doz</v>
      </c>
      <c r="C27" s="48">
        <f>Sheet2!C3</f>
        <v>40</v>
      </c>
      <c r="D27" s="35"/>
      <c r="E27" s="11">
        <f t="shared" ref="E27:E36" si="1">D27*C27</f>
        <v>0</v>
      </c>
      <c r="F27" s="36"/>
    </row>
    <row r="28" spans="2:13" ht="15.75" thickBot="1" x14ac:dyDescent="0.3">
      <c r="B28" s="17" t="str">
        <f>Sheet2!B4</f>
        <v>Beef Pies doz</v>
      </c>
      <c r="C28" s="48">
        <f>Sheet2!C4</f>
        <v>40</v>
      </c>
      <c r="D28" s="35"/>
      <c r="E28" s="11">
        <f t="shared" si="1"/>
        <v>0</v>
      </c>
      <c r="F28" s="36"/>
    </row>
    <row r="29" spans="2:13" ht="15.75" thickBot="1" x14ac:dyDescent="0.3">
      <c r="B29" s="17" t="str">
        <f>Sheet2!B5</f>
        <v>Chicken Pies doz</v>
      </c>
      <c r="C29" s="48">
        <f>Sheet2!C5</f>
        <v>40</v>
      </c>
      <c r="D29" s="35"/>
      <c r="E29" s="11">
        <f t="shared" si="1"/>
        <v>0</v>
      </c>
      <c r="F29" s="36"/>
    </row>
    <row r="30" spans="2:13" ht="15.75" thickBot="1" x14ac:dyDescent="0.3">
      <c r="B30" s="17" t="str">
        <f>Sheet2!B6</f>
        <v>Cheese &amp; Spinach Triangles doz</v>
      </c>
      <c r="C30" s="48">
        <f>Sheet2!C6</f>
        <v>40</v>
      </c>
      <c r="D30" s="35"/>
      <c r="E30" s="11">
        <f t="shared" si="1"/>
        <v>0</v>
      </c>
      <c r="F30" s="36"/>
    </row>
    <row r="31" spans="2:13" ht="15.75" thickBot="1" x14ac:dyDescent="0.3">
      <c r="B31" s="17" t="str">
        <f>Sheet2!B7</f>
        <v>Arancini Balls doz</v>
      </c>
      <c r="C31" s="48">
        <f>Sheet2!C7</f>
        <v>40</v>
      </c>
      <c r="D31" s="35"/>
      <c r="E31" s="11">
        <f t="shared" si="1"/>
        <v>0</v>
      </c>
      <c r="F31" s="36"/>
    </row>
    <row r="32" spans="2:13" ht="15.75" thickBot="1" x14ac:dyDescent="0.3">
      <c r="B32" s="17" t="str">
        <f>Sheet2!B8</f>
        <v>Assorted Mini Quiches doz</v>
      </c>
      <c r="C32" s="48">
        <f>Sheet2!C8</f>
        <v>40</v>
      </c>
      <c r="D32" s="35"/>
      <c r="E32" s="11">
        <f t="shared" si="1"/>
        <v>0</v>
      </c>
      <c r="F32" s="36"/>
    </row>
    <row r="33" spans="2:6" ht="15.75" thickBot="1" x14ac:dyDescent="0.3">
      <c r="B33" s="15" t="s">
        <v>16</v>
      </c>
      <c r="C33" s="18"/>
      <c r="D33" s="24"/>
      <c r="E33" s="13"/>
      <c r="F33" s="23"/>
    </row>
    <row r="34" spans="2:6" ht="15.75" thickBot="1" x14ac:dyDescent="0.3">
      <c r="B34" s="17" t="str">
        <f>Sheet2!K3</f>
        <v>Fruit platter half (3-5pax)</v>
      </c>
      <c r="C34" s="49">
        <f>Sheet2!L3</f>
        <v>36</v>
      </c>
      <c r="D34" s="35"/>
      <c r="E34" s="11">
        <f t="shared" si="1"/>
        <v>0</v>
      </c>
      <c r="F34" s="36"/>
    </row>
    <row r="35" spans="2:6" ht="15.75" thickBot="1" x14ac:dyDescent="0.3">
      <c r="B35" s="17" t="str">
        <f>Sheet2!K4</f>
        <v>Fruit platter full (8-10pax)</v>
      </c>
      <c r="C35" s="49">
        <f>Sheet2!L4</f>
        <v>72</v>
      </c>
      <c r="D35" s="35"/>
      <c r="E35" s="11">
        <f t="shared" si="1"/>
        <v>0</v>
      </c>
      <c r="F35" s="36"/>
    </row>
    <row r="36" spans="2:6" ht="15.75" thickBot="1" x14ac:dyDescent="0.3">
      <c r="B36" s="17" t="str">
        <f>Sheet2!K5</f>
        <v>Slice platter - 20 pieces</v>
      </c>
      <c r="C36" s="49">
        <f>Sheet2!L5</f>
        <v>45</v>
      </c>
      <c r="D36" s="35"/>
      <c r="E36" s="11">
        <f t="shared" si="1"/>
        <v>0</v>
      </c>
      <c r="F36" s="36"/>
    </row>
    <row r="37" spans="2:6" ht="15.75" thickBot="1" x14ac:dyDescent="0.3">
      <c r="B37" s="54" t="s">
        <v>17</v>
      </c>
      <c r="C37" s="19"/>
      <c r="D37" s="25"/>
      <c r="E37" s="13"/>
      <c r="F37" s="26"/>
    </row>
    <row r="38" spans="2:6" ht="15.75" thickBot="1" x14ac:dyDescent="0.3">
      <c r="B38" s="56"/>
      <c r="C38" s="50" t="e">
        <f>VLOOKUP(B38,Sheet2!$B$19:$C$50,2,FALSE)</f>
        <v>#N/A</v>
      </c>
      <c r="D38" s="35"/>
      <c r="E38" s="11">
        <f t="shared" ref="E38:E49" si="2">IFERROR(C38*D38,0)</f>
        <v>0</v>
      </c>
      <c r="F38" s="36"/>
    </row>
    <row r="39" spans="2:6" ht="15.75" thickBot="1" x14ac:dyDescent="0.3">
      <c r="B39" s="57"/>
      <c r="C39" s="50" t="e">
        <f>VLOOKUP(B39,Sheet2!$B$19:$C$50,2,FALSE)</f>
        <v>#N/A</v>
      </c>
      <c r="D39" s="35"/>
      <c r="E39" s="11">
        <f t="shared" si="2"/>
        <v>0</v>
      </c>
      <c r="F39" s="36"/>
    </row>
    <row r="40" spans="2:6" ht="15.75" thickBot="1" x14ac:dyDescent="0.3">
      <c r="B40" s="57"/>
      <c r="C40" s="50" t="e">
        <f>VLOOKUP(B40,Sheet2!$B$19:$C$50,2,FALSE)</f>
        <v>#N/A</v>
      </c>
      <c r="D40" s="35"/>
      <c r="E40" s="11">
        <f t="shared" si="2"/>
        <v>0</v>
      </c>
      <c r="F40" s="36"/>
    </row>
    <row r="41" spans="2:6" ht="15.75" thickBot="1" x14ac:dyDescent="0.3">
      <c r="B41" s="57"/>
      <c r="C41" s="50" t="e">
        <f>VLOOKUP(B41,Sheet2!$B$19:$C$50,2,FALSE)</f>
        <v>#N/A</v>
      </c>
      <c r="D41" s="35"/>
      <c r="E41" s="11">
        <f t="shared" si="2"/>
        <v>0</v>
      </c>
      <c r="F41" s="36"/>
    </row>
    <row r="42" spans="2:6" ht="15.75" thickBot="1" x14ac:dyDescent="0.3">
      <c r="B42" s="58"/>
      <c r="C42" s="50" t="e">
        <f>VLOOKUP(B42,Sheet2!$B$19:$C$50,2,FALSE)</f>
        <v>#N/A</v>
      </c>
      <c r="D42" s="35"/>
      <c r="E42" s="11">
        <f t="shared" si="2"/>
        <v>0</v>
      </c>
      <c r="F42" s="36"/>
    </row>
    <row r="43" spans="2:6" ht="15.75" thickBot="1" x14ac:dyDescent="0.3">
      <c r="B43" s="57"/>
      <c r="C43" s="50" t="e">
        <f>VLOOKUP(B43,Sheet2!$B$19:$C$50,2,FALSE)</f>
        <v>#N/A</v>
      </c>
      <c r="D43" s="35"/>
      <c r="E43" s="11">
        <f t="shared" si="2"/>
        <v>0</v>
      </c>
      <c r="F43" s="36"/>
    </row>
    <row r="44" spans="2:6" ht="15.75" thickBot="1" x14ac:dyDescent="0.3">
      <c r="B44" s="57"/>
      <c r="C44" s="50" t="e">
        <f>VLOOKUP(B44,Sheet2!$B$19:$C$50,2,FALSE)</f>
        <v>#N/A</v>
      </c>
      <c r="D44" s="35"/>
      <c r="E44" s="11">
        <f t="shared" si="2"/>
        <v>0</v>
      </c>
      <c r="F44" s="36"/>
    </row>
    <row r="45" spans="2:6" ht="15.75" thickBot="1" x14ac:dyDescent="0.3">
      <c r="B45" s="60"/>
      <c r="C45" s="2">
        <v>0</v>
      </c>
      <c r="D45" s="35"/>
      <c r="E45" s="11">
        <f t="shared" si="2"/>
        <v>0</v>
      </c>
      <c r="F45" s="36"/>
    </row>
    <row r="46" spans="2:6" ht="15.75" thickBot="1" x14ac:dyDescent="0.3">
      <c r="B46" s="60"/>
      <c r="C46" s="2">
        <v>0</v>
      </c>
      <c r="D46" s="35"/>
      <c r="E46" s="11">
        <f t="shared" si="2"/>
        <v>0</v>
      </c>
      <c r="F46" s="36"/>
    </row>
    <row r="47" spans="2:6" ht="15.75" thickBot="1" x14ac:dyDescent="0.3">
      <c r="B47" s="60"/>
      <c r="C47" s="2">
        <v>0</v>
      </c>
      <c r="D47" s="35"/>
      <c r="E47" s="11">
        <f t="shared" si="2"/>
        <v>0</v>
      </c>
      <c r="F47" s="36"/>
    </row>
    <row r="48" spans="2:6" ht="15.75" thickBot="1" x14ac:dyDescent="0.3">
      <c r="B48" s="60"/>
      <c r="C48" s="2">
        <v>0</v>
      </c>
      <c r="D48" s="35"/>
      <c r="E48" s="11">
        <f t="shared" si="2"/>
        <v>0</v>
      </c>
      <c r="F48" s="36"/>
    </row>
    <row r="49" spans="2:6" ht="15.75" thickBot="1" x14ac:dyDescent="0.3">
      <c r="B49" s="61"/>
      <c r="C49" s="2">
        <v>0</v>
      </c>
      <c r="D49" s="35"/>
      <c r="E49" s="11">
        <f t="shared" si="2"/>
        <v>0</v>
      </c>
      <c r="F49" s="36"/>
    </row>
    <row r="50" spans="2:6" ht="15.75" thickBot="1" x14ac:dyDescent="0.3">
      <c r="B50" s="55" t="s">
        <v>1</v>
      </c>
      <c r="C50" s="27"/>
      <c r="D50" s="28"/>
      <c r="E50" s="14">
        <f>SUM(E18:E49)</f>
        <v>0</v>
      </c>
      <c r="F50" s="33"/>
    </row>
    <row r="51" spans="2:6" ht="15.75" thickBot="1" x14ac:dyDescent="0.3">
      <c r="B51" s="51" t="s">
        <v>2</v>
      </c>
      <c r="C51" s="29"/>
      <c r="D51" s="53" t="e">
        <f>VLOOKUP(C51,Sheet2!$T$2:$U$6,2,FALSE)</f>
        <v>#N/A</v>
      </c>
      <c r="E51" s="63">
        <f>IFERROR(D51,0)</f>
        <v>0</v>
      </c>
      <c r="F51" s="52"/>
    </row>
    <row r="52" spans="2:6" ht="15.75" thickBot="1" x14ac:dyDescent="0.3">
      <c r="B52" s="30" t="s">
        <v>3</v>
      </c>
      <c r="C52" s="31"/>
      <c r="D52" s="32"/>
      <c r="E52" s="62">
        <f>E51+E50</f>
        <v>0</v>
      </c>
      <c r="F52" s="34"/>
    </row>
    <row r="53" spans="2:6" x14ac:dyDescent="0.25">
      <c r="B53" s="1"/>
    </row>
    <row r="54" spans="2:6" x14ac:dyDescent="0.25">
      <c r="B54" s="1"/>
    </row>
    <row r="99" spans="2:2" x14ac:dyDescent="0.25">
      <c r="B99" t="s">
        <v>70</v>
      </c>
    </row>
  </sheetData>
  <mergeCells count="9">
    <mergeCell ref="B16:F16"/>
    <mergeCell ref="E10:F10"/>
    <mergeCell ref="B12:F12"/>
    <mergeCell ref="D13:F13"/>
    <mergeCell ref="D14:F14"/>
    <mergeCell ref="B15:F15"/>
    <mergeCell ref="C10:D10"/>
    <mergeCell ref="B13:C13"/>
    <mergeCell ref="B14:C14"/>
  </mergeCells>
  <conditionalFormatting sqref="B13:C13">
    <cfRule type="containsText" dxfId="7" priority="1" operator="containsText" text="VEGETARIAN">
      <formula>NOT(ISERROR(SEARCH("VEGETARIAN",B13)))</formula>
    </cfRule>
    <cfRule type="containsText" dxfId="6" priority="2" operator="containsText" text="VEGAN">
      <formula>NOT(ISERROR(SEARCH("VEGAN",B13)))</formula>
    </cfRule>
    <cfRule type="containsText" dxfId="5" priority="3" operator="containsText" text="GF">
      <formula>NOT(ISERROR(SEARCH("GF",B13)))</formula>
    </cfRule>
    <cfRule type="containsText" dxfId="4" priority="4" operator="containsText" text="DF">
      <formula>NOT(ISERROR(SEARCH("DF",B13)))</formula>
    </cfRule>
    <cfRule type="cellIs" dxfId="3" priority="5" operator="equal">
      <formula>"DF"</formula>
    </cfRule>
  </conditionalFormatting>
  <conditionalFormatting sqref="D18:D19 D21:D22 D24:D25 D27:D32 D34:D36">
    <cfRule type="notContainsBlanks" dxfId="2" priority="7">
      <formula>LEN(TRIM(D18))&gt;0</formula>
    </cfRule>
  </conditionalFormatting>
  <conditionalFormatting sqref="D38:D49 F38:F49">
    <cfRule type="notContainsBlanks" dxfId="1" priority="16">
      <formula>LEN(TRIM(D38))&gt;0</formula>
    </cfRule>
  </conditionalFormatting>
  <conditionalFormatting sqref="F18:F19 F21:F22 F24:F25 F27:F32 F34:F36">
    <cfRule type="notContainsBlanks" dxfId="0" priority="15">
      <formula>LEN(TRIM(F18))&gt;0</formula>
    </cfRule>
  </conditionalFormatting>
  <pageMargins left="0.7" right="0.7" top="0.75" bottom="0.75" header="0.3" footer="0.3"/>
  <pageSetup scale="70" orientation="portrait" r:id="rId1"/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E069301-4253-4FBE-ABAA-75A618938570}">
          <x14:formula1>
            <xm:f>Sheet2!$T$3:$T$7</xm:f>
          </x14:formula1>
          <xm:sqref>C51</xm:sqref>
        </x14:dataValidation>
        <x14:dataValidation type="list" allowBlank="1" showInputMessage="1" showErrorMessage="1" xr:uid="{57BCF2FB-7266-4063-A676-682DC60B11C4}">
          <x14:formula1>
            <xm:f>Sheet2!$B$19:$B$50</xm:f>
          </x14:formula1>
          <xm:sqref>B38:B41 B43:B44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93A2-0422-40AC-B940-2CBCFA507528}">
  <dimension ref="A2:U50"/>
  <sheetViews>
    <sheetView workbookViewId="0">
      <selection activeCell="C51" sqref="C51"/>
    </sheetView>
  </sheetViews>
  <sheetFormatPr defaultRowHeight="15" x14ac:dyDescent="0.25"/>
  <cols>
    <col min="1" max="1" width="2" customWidth="1"/>
    <col min="2" max="2" width="29.28515625" bestFit="1" customWidth="1"/>
    <col min="4" max="4" width="2" customWidth="1"/>
    <col min="5" max="5" width="34" bestFit="1" customWidth="1"/>
    <col min="6" max="6" width="9.140625" style="10"/>
    <col min="7" max="7" width="2.28515625" customWidth="1"/>
    <col min="8" max="8" width="25" bestFit="1" customWidth="1"/>
    <col min="9" max="9" width="9.140625" style="10"/>
    <col min="10" max="10" width="1.85546875" customWidth="1"/>
    <col min="11" max="11" width="25.140625" bestFit="1" customWidth="1"/>
    <col min="12" max="12" width="9.140625" style="10"/>
    <col min="13" max="13" width="2" customWidth="1"/>
    <col min="14" max="14" width="63.140625" bestFit="1" customWidth="1"/>
    <col min="15" max="15" width="9.140625" style="10"/>
    <col min="16" max="16" width="1.42578125" customWidth="1"/>
    <col min="17" max="17" width="12.42578125" bestFit="1" customWidth="1"/>
    <col min="18" max="18" width="9.140625" style="10"/>
    <col min="19" max="19" width="1.85546875" customWidth="1"/>
    <col min="20" max="20" width="14.42578125" bestFit="1" customWidth="1"/>
    <col min="21" max="21" width="9.140625" style="10"/>
  </cols>
  <sheetData>
    <row r="2" spans="1:21" s="44" customFormat="1" x14ac:dyDescent="0.25">
      <c r="B2" s="45" t="s">
        <v>36</v>
      </c>
      <c r="E2" s="45" t="s">
        <v>37</v>
      </c>
      <c r="F2" s="46"/>
      <c r="H2" s="45" t="s">
        <v>38</v>
      </c>
      <c r="I2" s="46"/>
      <c r="K2" s="45" t="s">
        <v>39</v>
      </c>
      <c r="L2" s="46"/>
      <c r="N2" s="45" t="s">
        <v>58</v>
      </c>
      <c r="O2" s="46"/>
      <c r="P2" s="45"/>
      <c r="Q2" s="45" t="s">
        <v>17</v>
      </c>
      <c r="R2" s="47"/>
      <c r="S2" s="45"/>
      <c r="T2" s="45" t="s">
        <v>64</v>
      </c>
      <c r="U2" s="46"/>
    </row>
    <row r="3" spans="1:21" x14ac:dyDescent="0.25">
      <c r="A3" s="7"/>
      <c r="B3" s="7" t="s">
        <v>9</v>
      </c>
      <c r="C3" s="43">
        <v>40</v>
      </c>
      <c r="D3" s="7"/>
      <c r="E3" s="38" t="s">
        <v>24</v>
      </c>
      <c r="F3" s="10">
        <v>40</v>
      </c>
      <c r="H3" t="s">
        <v>28</v>
      </c>
      <c r="I3" s="10">
        <v>5</v>
      </c>
      <c r="K3" t="s">
        <v>45</v>
      </c>
      <c r="L3" s="10">
        <v>36</v>
      </c>
      <c r="N3" t="s">
        <v>57</v>
      </c>
      <c r="O3" s="10">
        <v>21</v>
      </c>
      <c r="Q3" t="s">
        <v>21</v>
      </c>
      <c r="R3" s="10">
        <v>9</v>
      </c>
      <c r="T3" t="s">
        <v>65</v>
      </c>
      <c r="U3" s="10">
        <v>12</v>
      </c>
    </row>
    <row r="4" spans="1:21" x14ac:dyDescent="0.25">
      <c r="A4" s="7"/>
      <c r="B4" s="7" t="s">
        <v>10</v>
      </c>
      <c r="C4" s="43">
        <v>40</v>
      </c>
      <c r="D4" s="7"/>
      <c r="E4" s="38" t="s">
        <v>25</v>
      </c>
      <c r="F4" s="10">
        <v>80</v>
      </c>
      <c r="H4" t="s">
        <v>29</v>
      </c>
      <c r="I4" s="10">
        <v>4</v>
      </c>
      <c r="K4" t="s">
        <v>46</v>
      </c>
      <c r="L4" s="10">
        <v>72</v>
      </c>
      <c r="N4" t="s">
        <v>51</v>
      </c>
      <c r="O4" s="10">
        <v>125</v>
      </c>
      <c r="Q4" t="s">
        <v>32</v>
      </c>
      <c r="R4" s="10">
        <v>4.5</v>
      </c>
      <c r="T4" t="s">
        <v>66</v>
      </c>
      <c r="U4" s="10">
        <v>18</v>
      </c>
    </row>
    <row r="5" spans="1:21" x14ac:dyDescent="0.25">
      <c r="A5" s="7"/>
      <c r="B5" s="7" t="s">
        <v>11</v>
      </c>
      <c r="C5" s="43">
        <v>40</v>
      </c>
      <c r="D5" s="7"/>
      <c r="E5" s="39" t="s">
        <v>40</v>
      </c>
      <c r="H5" t="s">
        <v>30</v>
      </c>
      <c r="I5" s="10">
        <v>15</v>
      </c>
      <c r="K5" t="s">
        <v>75</v>
      </c>
      <c r="L5" s="10">
        <v>45</v>
      </c>
      <c r="N5" t="s">
        <v>52</v>
      </c>
      <c r="O5" s="10">
        <v>125</v>
      </c>
      <c r="Q5" t="s">
        <v>33</v>
      </c>
      <c r="R5" s="10">
        <v>4.5</v>
      </c>
      <c r="T5" t="s">
        <v>67</v>
      </c>
      <c r="U5" s="10">
        <v>24</v>
      </c>
    </row>
    <row r="6" spans="1:21" x14ac:dyDescent="0.25">
      <c r="A6" s="7"/>
      <c r="B6" s="7" t="s">
        <v>12</v>
      </c>
      <c r="C6" s="43">
        <v>40</v>
      </c>
      <c r="D6" s="7"/>
      <c r="E6" s="38" t="s">
        <v>26</v>
      </c>
      <c r="F6" s="10">
        <v>40</v>
      </c>
      <c r="H6" t="s">
        <v>31</v>
      </c>
      <c r="I6" s="10">
        <v>12</v>
      </c>
      <c r="N6" t="s">
        <v>53</v>
      </c>
      <c r="O6" s="10">
        <v>125</v>
      </c>
      <c r="Q6" t="s">
        <v>34</v>
      </c>
      <c r="R6" s="10">
        <v>25</v>
      </c>
      <c r="T6" t="s">
        <v>68</v>
      </c>
    </row>
    <row r="7" spans="1:21" x14ac:dyDescent="0.25">
      <c r="A7" s="7"/>
      <c r="B7" s="7" t="s">
        <v>13</v>
      </c>
      <c r="C7" s="43">
        <v>40</v>
      </c>
      <c r="D7" s="7"/>
      <c r="E7" s="38" t="s">
        <v>27</v>
      </c>
      <c r="F7" s="10">
        <v>80</v>
      </c>
      <c r="K7" t="s">
        <v>47</v>
      </c>
      <c r="L7" s="10">
        <v>66</v>
      </c>
      <c r="N7" t="s">
        <v>54</v>
      </c>
      <c r="O7" s="10">
        <v>125</v>
      </c>
      <c r="T7" t="s">
        <v>69</v>
      </c>
      <c r="U7" s="10">
        <v>0</v>
      </c>
    </row>
    <row r="8" spans="1:21" x14ac:dyDescent="0.25">
      <c r="A8" s="7"/>
      <c r="B8" s="7" t="s">
        <v>49</v>
      </c>
      <c r="C8" s="43">
        <v>40</v>
      </c>
      <c r="D8" s="7"/>
      <c r="E8" s="39" t="s">
        <v>41</v>
      </c>
      <c r="K8" t="s">
        <v>48</v>
      </c>
      <c r="L8" s="10">
        <v>66</v>
      </c>
      <c r="N8" t="s">
        <v>55</v>
      </c>
      <c r="O8" s="10">
        <v>125</v>
      </c>
    </row>
    <row r="9" spans="1:21" x14ac:dyDescent="0.25">
      <c r="A9" s="7"/>
      <c r="B9" s="7" t="s">
        <v>15</v>
      </c>
      <c r="C9" s="43">
        <v>40</v>
      </c>
      <c r="D9" s="7"/>
      <c r="E9" s="38" t="s">
        <v>26</v>
      </c>
      <c r="F9" s="10">
        <v>48</v>
      </c>
      <c r="N9" t="s">
        <v>56</v>
      </c>
      <c r="O9" s="10">
        <v>125</v>
      </c>
    </row>
    <row r="10" spans="1:21" x14ac:dyDescent="0.25">
      <c r="A10" s="7"/>
      <c r="B10" s="7" t="s">
        <v>14</v>
      </c>
      <c r="C10" s="43">
        <v>40</v>
      </c>
      <c r="D10" s="7"/>
      <c r="E10" s="38" t="s">
        <v>27</v>
      </c>
      <c r="F10" s="10">
        <v>89</v>
      </c>
      <c r="N10" t="s">
        <v>59</v>
      </c>
      <c r="O10" s="10">
        <v>50</v>
      </c>
    </row>
    <row r="11" spans="1:21" x14ac:dyDescent="0.25">
      <c r="A11" s="7"/>
      <c r="B11" s="7" t="s">
        <v>50</v>
      </c>
      <c r="C11" s="43">
        <v>40</v>
      </c>
      <c r="D11" s="7"/>
      <c r="E11" s="39" t="s">
        <v>42</v>
      </c>
      <c r="N11" t="s">
        <v>60</v>
      </c>
      <c r="O11" s="10">
        <v>50</v>
      </c>
    </row>
    <row r="12" spans="1:21" x14ac:dyDescent="0.25">
      <c r="A12" s="7"/>
      <c r="B12" s="41" t="s">
        <v>80</v>
      </c>
      <c r="C12" s="43">
        <v>40</v>
      </c>
      <c r="D12" s="7"/>
      <c r="E12" s="7" t="s">
        <v>18</v>
      </c>
      <c r="F12" s="10">
        <v>9.5</v>
      </c>
      <c r="N12" t="s">
        <v>61</v>
      </c>
      <c r="O12" s="10">
        <v>50</v>
      </c>
    </row>
    <row r="13" spans="1:21" x14ac:dyDescent="0.25">
      <c r="A13" s="7"/>
      <c r="B13" s="41" t="s">
        <v>81</v>
      </c>
      <c r="C13" s="43">
        <v>40</v>
      </c>
      <c r="D13" s="7"/>
      <c r="E13" s="7" t="s">
        <v>19</v>
      </c>
      <c r="F13" s="10">
        <v>14</v>
      </c>
      <c r="N13" t="s">
        <v>62</v>
      </c>
      <c r="O13" s="10">
        <v>50</v>
      </c>
    </row>
    <row r="14" spans="1:21" x14ac:dyDescent="0.25">
      <c r="A14" s="7"/>
      <c r="B14" s="7"/>
      <c r="C14" s="40"/>
      <c r="D14" s="7"/>
      <c r="E14" s="7" t="s">
        <v>20</v>
      </c>
      <c r="F14" s="10">
        <v>17</v>
      </c>
      <c r="N14" t="s">
        <v>63</v>
      </c>
      <c r="O14" s="10">
        <v>50</v>
      </c>
    </row>
    <row r="15" spans="1:21" x14ac:dyDescent="0.25">
      <c r="A15" s="7"/>
      <c r="B15" s="7"/>
      <c r="C15" s="40"/>
      <c r="D15" s="7"/>
      <c r="E15" s="38"/>
      <c r="N15" t="s">
        <v>43</v>
      </c>
      <c r="O15" s="10">
        <v>25</v>
      </c>
    </row>
    <row r="16" spans="1:21" x14ac:dyDescent="0.25">
      <c r="A16" s="7"/>
      <c r="B16" s="7"/>
      <c r="C16" s="40"/>
      <c r="D16" s="7"/>
      <c r="E16" s="38"/>
      <c r="N16" t="s">
        <v>44</v>
      </c>
      <c r="O16" s="10">
        <v>50</v>
      </c>
    </row>
    <row r="17" spans="1:5" x14ac:dyDescent="0.25">
      <c r="A17" s="7"/>
      <c r="B17" s="7"/>
      <c r="C17" s="40"/>
      <c r="D17" s="7"/>
      <c r="E17" s="38"/>
    </row>
    <row r="18" spans="1:5" x14ac:dyDescent="0.25">
      <c r="A18" s="7"/>
      <c r="B18" s="7"/>
      <c r="C18" s="40"/>
      <c r="D18" s="7"/>
      <c r="E18" s="42"/>
    </row>
    <row r="19" spans="1:5" x14ac:dyDescent="0.25">
      <c r="A19" s="7"/>
      <c r="B19" s="7" t="s">
        <v>15</v>
      </c>
      <c r="C19" s="43">
        <v>40</v>
      </c>
      <c r="D19" s="7"/>
      <c r="E19" s="38"/>
    </row>
    <row r="20" spans="1:5" x14ac:dyDescent="0.25">
      <c r="A20" s="7"/>
      <c r="B20" s="7" t="s">
        <v>14</v>
      </c>
      <c r="C20" s="43">
        <v>40</v>
      </c>
      <c r="D20" s="7"/>
      <c r="E20" s="38"/>
    </row>
    <row r="21" spans="1:5" x14ac:dyDescent="0.25">
      <c r="A21" s="7"/>
      <c r="B21" s="7" t="s">
        <v>50</v>
      </c>
      <c r="C21" s="43">
        <v>40</v>
      </c>
      <c r="D21" s="7"/>
      <c r="E21" s="38"/>
    </row>
    <row r="22" spans="1:5" x14ac:dyDescent="0.25">
      <c r="A22" s="7"/>
      <c r="B22" s="41" t="s">
        <v>80</v>
      </c>
      <c r="C22" s="43">
        <v>40</v>
      </c>
      <c r="D22" s="7"/>
      <c r="E22" s="38"/>
    </row>
    <row r="23" spans="1:5" x14ac:dyDescent="0.25">
      <c r="A23" s="7"/>
      <c r="B23" s="41" t="s">
        <v>81</v>
      </c>
      <c r="C23" s="43">
        <v>40</v>
      </c>
      <c r="D23" s="7"/>
      <c r="E23" s="7"/>
    </row>
    <row r="24" spans="1:5" x14ac:dyDescent="0.25">
      <c r="A24" s="7"/>
      <c r="B24" s="7" t="s">
        <v>18</v>
      </c>
      <c r="C24" s="10">
        <v>9.5</v>
      </c>
      <c r="D24" s="7"/>
      <c r="E24" s="7"/>
    </row>
    <row r="25" spans="1:5" x14ac:dyDescent="0.25">
      <c r="A25" s="7"/>
      <c r="B25" s="7" t="s">
        <v>19</v>
      </c>
      <c r="C25" s="10">
        <v>14</v>
      </c>
      <c r="D25" s="7"/>
      <c r="E25" s="7"/>
    </row>
    <row r="26" spans="1:5" x14ac:dyDescent="0.25">
      <c r="A26" s="7"/>
      <c r="B26" s="7" t="s">
        <v>20</v>
      </c>
      <c r="C26" s="10">
        <v>17</v>
      </c>
      <c r="D26" s="7"/>
      <c r="E26" s="7"/>
    </row>
    <row r="27" spans="1:5" x14ac:dyDescent="0.25">
      <c r="A27" s="7"/>
      <c r="B27" t="s">
        <v>28</v>
      </c>
      <c r="C27" s="10">
        <v>5</v>
      </c>
      <c r="D27" s="7"/>
      <c r="E27" s="7"/>
    </row>
    <row r="28" spans="1:5" x14ac:dyDescent="0.25">
      <c r="A28" s="7"/>
      <c r="B28" t="s">
        <v>29</v>
      </c>
      <c r="C28" s="10">
        <v>4</v>
      </c>
      <c r="D28" s="7"/>
      <c r="E28" s="41"/>
    </row>
    <row r="29" spans="1:5" x14ac:dyDescent="0.25">
      <c r="A29" s="7"/>
      <c r="B29" t="s">
        <v>30</v>
      </c>
      <c r="C29" s="10">
        <v>15</v>
      </c>
      <c r="D29" s="7"/>
      <c r="E29" s="41"/>
    </row>
    <row r="30" spans="1:5" x14ac:dyDescent="0.25">
      <c r="A30" s="7"/>
      <c r="B30" t="s">
        <v>31</v>
      </c>
      <c r="C30" s="10">
        <v>12</v>
      </c>
      <c r="D30" s="7"/>
      <c r="E30" s="41"/>
    </row>
    <row r="31" spans="1:5" x14ac:dyDescent="0.25">
      <c r="A31" s="7"/>
      <c r="B31" t="s">
        <v>47</v>
      </c>
      <c r="C31" s="10">
        <v>66</v>
      </c>
      <c r="D31" s="7"/>
      <c r="E31" s="7"/>
    </row>
    <row r="32" spans="1:5" x14ac:dyDescent="0.25">
      <c r="B32" t="s">
        <v>48</v>
      </c>
      <c r="C32" s="10">
        <v>66</v>
      </c>
    </row>
    <row r="33" spans="2:3" x14ac:dyDescent="0.25">
      <c r="B33" t="s">
        <v>57</v>
      </c>
      <c r="C33" s="10">
        <v>21</v>
      </c>
    </row>
    <row r="34" spans="2:3" x14ac:dyDescent="0.25">
      <c r="B34" t="s">
        <v>51</v>
      </c>
      <c r="C34" s="10">
        <v>125</v>
      </c>
    </row>
    <row r="35" spans="2:3" x14ac:dyDescent="0.25">
      <c r="B35" t="s">
        <v>52</v>
      </c>
      <c r="C35" s="10">
        <v>125</v>
      </c>
    </row>
    <row r="36" spans="2:3" x14ac:dyDescent="0.25">
      <c r="B36" t="s">
        <v>53</v>
      </c>
      <c r="C36" s="10">
        <v>125</v>
      </c>
    </row>
    <row r="37" spans="2:3" x14ac:dyDescent="0.25">
      <c r="B37" t="s">
        <v>54</v>
      </c>
      <c r="C37" s="10">
        <v>125</v>
      </c>
    </row>
    <row r="38" spans="2:3" x14ac:dyDescent="0.25">
      <c r="B38" t="s">
        <v>55</v>
      </c>
      <c r="C38" s="10">
        <v>125</v>
      </c>
    </row>
    <row r="39" spans="2:3" x14ac:dyDescent="0.25">
      <c r="B39" t="s">
        <v>56</v>
      </c>
      <c r="C39" s="10">
        <v>125</v>
      </c>
    </row>
    <row r="40" spans="2:3" x14ac:dyDescent="0.25">
      <c r="B40" t="s">
        <v>59</v>
      </c>
      <c r="C40" s="10">
        <v>50</v>
      </c>
    </row>
    <row r="41" spans="2:3" x14ac:dyDescent="0.25">
      <c r="B41" t="s">
        <v>60</v>
      </c>
      <c r="C41" s="10">
        <v>50</v>
      </c>
    </row>
    <row r="42" spans="2:3" x14ac:dyDescent="0.25">
      <c r="B42" t="s">
        <v>61</v>
      </c>
      <c r="C42" s="10">
        <v>50</v>
      </c>
    </row>
    <row r="43" spans="2:3" x14ac:dyDescent="0.25">
      <c r="B43" t="s">
        <v>62</v>
      </c>
      <c r="C43" s="10">
        <v>50</v>
      </c>
    </row>
    <row r="44" spans="2:3" x14ac:dyDescent="0.25">
      <c r="B44" t="s">
        <v>63</v>
      </c>
      <c r="C44" s="10">
        <v>50</v>
      </c>
    </row>
    <row r="45" spans="2:3" x14ac:dyDescent="0.25">
      <c r="B45" t="s">
        <v>43</v>
      </c>
      <c r="C45" s="10">
        <v>25</v>
      </c>
    </row>
    <row r="46" spans="2:3" x14ac:dyDescent="0.25">
      <c r="B46" t="s">
        <v>44</v>
      </c>
      <c r="C46" s="10">
        <v>50</v>
      </c>
    </row>
    <row r="47" spans="2:3" x14ac:dyDescent="0.25">
      <c r="B47" t="s">
        <v>21</v>
      </c>
      <c r="C47" s="10">
        <v>9</v>
      </c>
    </row>
    <row r="48" spans="2:3" x14ac:dyDescent="0.25">
      <c r="B48" t="s">
        <v>32</v>
      </c>
      <c r="C48" s="10">
        <v>4.5</v>
      </c>
    </row>
    <row r="49" spans="2:3" x14ac:dyDescent="0.25">
      <c r="B49" t="s">
        <v>33</v>
      </c>
      <c r="C49" s="10">
        <v>4</v>
      </c>
    </row>
    <row r="50" spans="2:3" x14ac:dyDescent="0.25">
      <c r="B50" t="s">
        <v>34</v>
      </c>
      <c r="C50" s="10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Engadine Catering</cp:lastModifiedBy>
  <cp:lastPrinted>2024-01-22T02:03:44Z</cp:lastPrinted>
  <dcterms:created xsi:type="dcterms:W3CDTF">2022-05-27T01:45:53Z</dcterms:created>
  <dcterms:modified xsi:type="dcterms:W3CDTF">2025-04-29T03:26:53Z</dcterms:modified>
</cp:coreProperties>
</file>